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rust1.shk.nhs.uk\home\thomas.gerrard3\Desktop\"/>
    </mc:Choice>
  </mc:AlternateContent>
  <xr:revisionPtr revIDLastSave="0" documentId="13_ncr:1_{A31FE603-EDA0-4BD8-9C88-40DB30719970}" xr6:coauthVersionLast="47" xr6:coauthVersionMax="47" xr10:uidLastSave="{00000000-0000-0000-0000-000000000000}"/>
  <bookViews>
    <workbookView xWindow="28680" yWindow="-120" windowWidth="29040" windowHeight="16440" activeTab="2" xr2:uid="{00000000-000D-0000-FFFF-FFFF00000000}"/>
  </bookViews>
  <sheets>
    <sheet name="Cover Page - How To Use" sheetId="6" r:id="rId1"/>
    <sheet name="AFC Whole Year" sheetId="4" r:id="rId2"/>
    <sheet name="AFC Partial Year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5" l="1"/>
  <c r="K7" i="5"/>
  <c r="P7" i="5" s="1"/>
  <c r="H7" i="4"/>
  <c r="O7" i="5" l="1"/>
  <c r="K7" i="4"/>
  <c r="L7" i="4" s="1"/>
  <c r="M7" i="4" s="1"/>
  <c r="N7" i="4" l="1"/>
  <c r="O7" i="4" s="1"/>
  <c r="Q7" i="4" s="1"/>
  <c r="R7" i="4" s="1"/>
  <c r="L7" i="5"/>
  <c r="M7" i="5" s="1"/>
  <c r="N7" i="5" l="1"/>
  <c r="R7" i="5" s="1"/>
  <c r="S7" i="5" s="1"/>
</calcChain>
</file>

<file path=xl/sharedStrings.xml><?xml version="1.0" encoding="utf-8"?>
<sst xmlns="http://schemas.openxmlformats.org/spreadsheetml/2006/main" count="55" uniqueCount="38">
  <si>
    <t>FTE</t>
  </si>
  <si>
    <t xml:space="preserve"> = only input variables into these cells</t>
  </si>
  <si>
    <t>Holiday Entitlement - Days</t>
  </si>
  <si>
    <t>Holiday Entitlement - Hours</t>
  </si>
  <si>
    <t>Bank Holiday Entitlement - Days</t>
  </si>
  <si>
    <t>Bank Holiday Entitlement - Hours</t>
  </si>
  <si>
    <t>Part Year Entitlement - Hours</t>
  </si>
  <si>
    <t>TOTAL Entitlement Part Year - Hours</t>
  </si>
  <si>
    <t>TOTAL Entitlement Full Year - Hours</t>
  </si>
  <si>
    <t>Months to calculate leave for</t>
  </si>
  <si>
    <t>Bank holidays left in the year</t>
  </si>
  <si>
    <t>Bank Holidays</t>
  </si>
  <si>
    <t>Calculation of Holiday and Bank Holiday entitlement for the Whole Year</t>
  </si>
  <si>
    <t>Calculation of Holiday and Bank Holiday entitlement for Partial Year</t>
  </si>
  <si>
    <t>Contractual hours per week</t>
  </si>
  <si>
    <t>Annual leave yearly entitlement</t>
  </si>
  <si>
    <r>
      <rPr>
        <b/>
        <sz val="14"/>
        <rFont val="Arial"/>
        <family val="2"/>
      </rPr>
      <t xml:space="preserve">TOTAL days of Entitlement </t>
    </r>
    <r>
      <rPr>
        <sz val="14"/>
        <rFont val="Arial"/>
        <family val="2"/>
      </rPr>
      <t xml:space="preserve">- annual leave + remaining bank holidays, 
</t>
    </r>
    <r>
      <rPr>
        <i/>
        <sz val="14"/>
        <rFont val="Arial"/>
        <family val="2"/>
      </rPr>
      <t>based on the information provided (left)</t>
    </r>
  </si>
  <si>
    <r>
      <rPr>
        <b/>
        <sz val="14"/>
        <rFont val="Arial"/>
        <family val="2"/>
      </rPr>
      <t>TOTAL days of Entitlement</t>
    </r>
    <r>
      <rPr>
        <sz val="14"/>
        <rFont val="Arial"/>
        <family val="2"/>
      </rPr>
      <t xml:space="preserve"> - annual leave + remaining bank holidays, 
</t>
    </r>
    <r>
      <rPr>
        <i/>
        <sz val="14"/>
        <rFont val="Arial"/>
        <family val="2"/>
      </rPr>
      <t>based on the information provided (left)</t>
    </r>
  </si>
  <si>
    <t>Annual Leave Calculator - How to use</t>
  </si>
  <si>
    <t xml:space="preserve">Whole year </t>
  </si>
  <si>
    <t>Partial year</t>
  </si>
  <si>
    <t>Step 1</t>
  </si>
  <si>
    <t>Open the sheet titled "Partial Year"</t>
  </si>
  <si>
    <t>Step 2</t>
  </si>
  <si>
    <t>Step 3</t>
  </si>
  <si>
    <t>Step 4</t>
  </si>
  <si>
    <t>Step 5</t>
  </si>
  <si>
    <t>Enter how many calendar months you wish to calculate leave for.</t>
  </si>
  <si>
    <t>Step 6</t>
  </si>
  <si>
    <r>
      <t xml:space="preserve">Your total entitlement will auto-populate based on the numbers you have inputted in steps 1-3, into the box titled </t>
    </r>
    <r>
      <rPr>
        <i/>
        <sz val="10"/>
        <rFont val="Arial"/>
        <family val="2"/>
      </rPr>
      <t>"TOTAL days of Entitlement - annual leave + remaining bank holidays, based on the information provided (left)"</t>
    </r>
  </si>
  <si>
    <t>Open the sheet titled "AFC Whole Year"</t>
  </si>
  <si>
    <t>How many years of service do you have?</t>
  </si>
  <si>
    <t>Populate the first green box with your years of service. This will then auto-populate the following cell with your entitlement.</t>
  </si>
  <si>
    <t>Check the GOV.UK Website, to find out how many bank holidays remain in this calendar year. Enter this number into the Bank Holidays field.</t>
  </si>
  <si>
    <r>
      <t xml:space="preserve">Enter your contractual hours per week, into the relevant  green box, up to a maximum of 37.5.
</t>
    </r>
    <r>
      <rPr>
        <i/>
        <sz val="10"/>
        <rFont val="Arial"/>
        <family val="2"/>
      </rPr>
      <t>This will also automatically populate the FTE column.</t>
    </r>
  </si>
  <si>
    <t>Enter your contractual hours per week, into the relevant  green box, up to a maximum of 37.5.
This will also automatically populate the FTE column.</t>
  </si>
  <si>
    <t>0 to 4</t>
  </si>
  <si>
    <t>5 to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</si>
</sst>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color rgb="FFFF0000"/>
      <name val="Arial"/>
      <family val="2"/>
    </font>
    <font>
      <b/>
      <sz val="11"/>
      <color rgb="FF000000"/>
      <name val="Calibri"/>
      <family val="2"/>
    </font>
    <font>
      <i/>
      <sz val="14"/>
      <name val="Arial"/>
      <family val="2"/>
    </font>
    <font>
      <sz val="22"/>
      <name val="Arial"/>
      <family val="2"/>
    </font>
    <font>
      <sz val="16"/>
      <name val="Arial"/>
      <family val="2"/>
    </font>
    <font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2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2" fontId="0" fillId="2" borderId="0" xfId="0" applyNumberFormat="1" applyFill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2" fontId="8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wrapText="1"/>
    </xf>
    <xf numFmtId="0" fontId="9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  <protection locked="0"/>
    </xf>
    <xf numFmtId="2" fontId="6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2" fontId="6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11" fillId="0" borderId="0" xfId="0" applyFont="1"/>
    <xf numFmtId="0" fontId="1" fillId="6" borderId="8" xfId="0" applyFont="1" applyFill="1" applyBorder="1" applyAlignment="1">
      <alignment vertical="center"/>
    </xf>
    <xf numFmtId="0" fontId="1" fillId="7" borderId="8" xfId="0" applyFont="1" applyFill="1" applyBorder="1" applyAlignment="1">
      <alignment vertical="center"/>
    </xf>
    <xf numFmtId="0" fontId="1" fillId="6" borderId="5" xfId="0" applyFont="1" applyFill="1" applyBorder="1" applyAlignment="1">
      <alignment vertical="center"/>
    </xf>
    <xf numFmtId="0" fontId="2" fillId="6" borderId="9" xfId="0" applyFont="1" applyFill="1" applyBorder="1" applyAlignment="1">
      <alignment vertical="center" wrapText="1"/>
    </xf>
    <xf numFmtId="0" fontId="0" fillId="6" borderId="9" xfId="0" applyFill="1" applyBorder="1" applyAlignment="1">
      <alignment vertical="center"/>
    </xf>
    <xf numFmtId="0" fontId="0" fillId="6" borderId="10" xfId="0" applyFill="1" applyBorder="1" applyAlignment="1">
      <alignment vertical="center"/>
    </xf>
    <xf numFmtId="0" fontId="2" fillId="7" borderId="9" xfId="0" applyFont="1" applyFill="1" applyBorder="1" applyAlignment="1">
      <alignment vertical="center" wrapText="1"/>
    </xf>
    <xf numFmtId="0" fontId="0" fillId="7" borderId="9" xfId="0" applyFill="1" applyBorder="1" applyAlignment="1">
      <alignment vertical="center"/>
    </xf>
    <xf numFmtId="0" fontId="0" fillId="7" borderId="10" xfId="0" applyFill="1" applyBorder="1" applyAlignment="1">
      <alignment vertical="center"/>
    </xf>
    <xf numFmtId="0" fontId="11" fillId="5" borderId="2" xfId="0" applyFont="1" applyFill="1" applyBorder="1" applyAlignment="1">
      <alignment horizontal="center"/>
    </xf>
    <xf numFmtId="0" fontId="11" fillId="5" borderId="3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11" fillId="5" borderId="11" xfId="0" applyFont="1" applyFill="1" applyBorder="1" applyAlignment="1">
      <alignment horizontal="center"/>
    </xf>
    <xf numFmtId="0" fontId="11" fillId="5" borderId="0" xfId="0" applyFont="1" applyFill="1" applyAlignment="1">
      <alignment horizontal="center"/>
    </xf>
    <xf numFmtId="0" fontId="11" fillId="5" borderId="6" xfId="0" applyFont="1" applyFill="1" applyBorder="1" applyAlignment="1">
      <alignment horizontal="center"/>
    </xf>
    <xf numFmtId="0" fontId="11" fillId="5" borderId="7" xfId="0" applyFont="1" applyFill="1" applyBorder="1" applyAlignment="1">
      <alignment horizontal="center"/>
    </xf>
    <xf numFmtId="0" fontId="12" fillId="6" borderId="8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10" xfId="0" applyFont="1" applyFill="1" applyBorder="1" applyAlignment="1">
      <alignment horizontal="center"/>
    </xf>
    <xf numFmtId="0" fontId="12" fillId="7" borderId="9" xfId="0" applyFont="1" applyFill="1" applyBorder="1" applyAlignment="1">
      <alignment horizontal="center"/>
    </xf>
    <xf numFmtId="0" fontId="12" fillId="7" borderId="10" xfId="0" applyFont="1" applyFill="1" applyBorder="1" applyAlignment="1">
      <alignment horizontal="center"/>
    </xf>
    <xf numFmtId="0" fontId="2" fillId="6" borderId="6" xfId="0" applyFont="1" applyFill="1" applyBorder="1" applyAlignment="1">
      <alignment vertical="center"/>
    </xf>
    <xf numFmtId="0" fontId="0" fillId="6" borderId="6" xfId="0" applyFill="1" applyBorder="1" applyAlignment="1">
      <alignment vertical="center"/>
    </xf>
    <xf numFmtId="0" fontId="0" fillId="6" borderId="7" xfId="0" applyFill="1" applyBorder="1" applyAlignment="1">
      <alignment vertical="center"/>
    </xf>
    <xf numFmtId="0" fontId="2" fillId="7" borderId="9" xfId="0" applyFont="1" applyFill="1" applyBorder="1" applyAlignment="1">
      <alignment vertical="center"/>
    </xf>
    <xf numFmtId="0" fontId="0" fillId="7" borderId="9" xfId="0" applyFill="1" applyBorder="1" applyAlignment="1">
      <alignment vertical="center" wrapText="1"/>
    </xf>
    <xf numFmtId="0" fontId="0" fillId="7" borderId="10" xfId="0" applyFill="1" applyBorder="1" applyAlignment="1">
      <alignment vertical="center" wrapText="1"/>
    </xf>
    <xf numFmtId="0" fontId="0" fillId="6" borderId="9" xfId="0" applyFill="1" applyBorder="1" applyAlignment="1">
      <alignment vertical="center" wrapText="1"/>
    </xf>
    <xf numFmtId="0" fontId="0" fillId="6" borderId="10" xfId="0" applyFill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2" fontId="2" fillId="2" borderId="0" xfId="0" applyNumberFormat="1" applyFont="1" applyFill="1" applyAlignment="1">
      <alignment horizontal="left" vertical="center" wrapText="1"/>
    </xf>
    <xf numFmtId="0" fontId="0" fillId="2" borderId="0" xfId="0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244928</xdr:colOff>
      <xdr:row>8</xdr:row>
      <xdr:rowOff>3178</xdr:rowOff>
    </xdr:from>
    <xdr:to>
      <xdr:col>6</xdr:col>
      <xdr:colOff>1197429</xdr:colOff>
      <xdr:row>10</xdr:row>
      <xdr:rowOff>190501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990B73B-D450-A73B-833E-D4BACF5400F2}"/>
            </a:ext>
          </a:extLst>
        </xdr:cNvPr>
        <xdr:cNvSpPr txBox="1"/>
      </xdr:nvSpPr>
      <xdr:spPr>
        <a:xfrm>
          <a:off x="4082142" y="4457249"/>
          <a:ext cx="952501" cy="6227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1"/>
            <a:t>Key in your years of service</a:t>
          </a:r>
        </a:p>
      </xdr:txBody>
    </xdr:sp>
    <xdr:clientData/>
  </xdr:twoCellAnchor>
  <xdr:twoCellAnchor>
    <xdr:from>
      <xdr:col>6</xdr:col>
      <xdr:colOff>721179</xdr:colOff>
      <xdr:row>7</xdr:row>
      <xdr:rowOff>99786</xdr:rowOff>
    </xdr:from>
    <xdr:to>
      <xdr:col>6</xdr:col>
      <xdr:colOff>762000</xdr:colOff>
      <xdr:row>8</xdr:row>
      <xdr:rowOff>3178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374E42E4-86F5-5F6A-8E5A-3EB3E7DF9F99}"/>
            </a:ext>
          </a:extLst>
        </xdr:cNvPr>
        <xdr:cNvCxnSpPr>
          <a:stCxn id="2" idx="0"/>
        </xdr:cNvCxnSpPr>
      </xdr:nvCxnSpPr>
      <xdr:spPr>
        <a:xfrm flipV="1">
          <a:off x="4558393" y="4018643"/>
          <a:ext cx="40821" cy="43860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82947</xdr:colOff>
      <xdr:row>8</xdr:row>
      <xdr:rowOff>157559</xdr:rowOff>
    </xdr:from>
    <xdr:to>
      <xdr:col>10</xdr:col>
      <xdr:colOff>255913</xdr:colOff>
      <xdr:row>12</xdr:row>
      <xdr:rowOff>160794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8C259EC-2891-7F76-0D14-65249CC5D648}"/>
            </a:ext>
          </a:extLst>
        </xdr:cNvPr>
        <xdr:cNvSpPr txBox="1"/>
      </xdr:nvSpPr>
      <xdr:spPr>
        <a:xfrm>
          <a:off x="5980510" y="4277122"/>
          <a:ext cx="1268341" cy="8604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Key in how many hours you</a:t>
          </a:r>
          <a:r>
            <a:rPr lang="en-GB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work per week to a maximum of 37.5</a:t>
          </a:r>
          <a:endParaRPr lang="en-GB">
            <a:effectLst/>
          </a:endParaRPr>
        </a:p>
      </xdr:txBody>
    </xdr:sp>
    <xdr:clientData/>
  </xdr:twoCellAnchor>
  <xdr:twoCellAnchor>
    <xdr:from>
      <xdr:col>8</xdr:col>
      <xdr:colOff>432594</xdr:colOff>
      <xdr:row>6</xdr:row>
      <xdr:rowOff>523874</xdr:rowOff>
    </xdr:from>
    <xdr:to>
      <xdr:col>8</xdr:col>
      <xdr:colOff>506883</xdr:colOff>
      <xdr:row>8</xdr:row>
      <xdr:rowOff>157837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98AA6AA7-C7D1-D1FD-4E21-074CB9822B84}"/>
            </a:ext>
          </a:extLst>
        </xdr:cNvPr>
        <xdr:cNvCxnSpPr/>
      </xdr:nvCxnSpPr>
      <xdr:spPr>
        <a:xfrm flipV="1">
          <a:off x="5234782" y="3579812"/>
          <a:ext cx="74289" cy="69758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687387</xdr:colOff>
      <xdr:row>6</xdr:row>
      <xdr:rowOff>531811</xdr:rowOff>
    </xdr:from>
    <xdr:to>
      <xdr:col>9</xdr:col>
      <xdr:colOff>687387</xdr:colOff>
      <xdr:row>8</xdr:row>
      <xdr:rowOff>128794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41949571-C427-41D8-29DA-48F4E69ED93E}"/>
            </a:ext>
          </a:extLst>
        </xdr:cNvPr>
        <xdr:cNvCxnSpPr/>
      </xdr:nvCxnSpPr>
      <xdr:spPr>
        <a:xfrm flipH="1" flipV="1">
          <a:off x="6584950" y="3587749"/>
          <a:ext cx="0" cy="66060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382588</xdr:colOff>
      <xdr:row>7</xdr:row>
      <xdr:rowOff>55562</xdr:rowOff>
    </xdr:from>
    <xdr:to>
      <xdr:col>17</xdr:col>
      <xdr:colOff>611188</xdr:colOff>
      <xdr:row>7</xdr:row>
      <xdr:rowOff>487362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BF082C19-751B-FE82-2A65-5A04B9BF0D9B}"/>
            </a:ext>
          </a:extLst>
        </xdr:cNvPr>
        <xdr:cNvCxnSpPr/>
      </xdr:nvCxnSpPr>
      <xdr:spPr>
        <a:xfrm flipV="1">
          <a:off x="13073063" y="2881312"/>
          <a:ext cx="95250" cy="190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952500</xdr:colOff>
      <xdr:row>8</xdr:row>
      <xdr:rowOff>81644</xdr:rowOff>
    </xdr:from>
    <xdr:to>
      <xdr:col>9</xdr:col>
      <xdr:colOff>18211</xdr:colOff>
      <xdr:row>12</xdr:row>
      <xdr:rowOff>45358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E449B139-E8C3-4D44-988A-E0DDE819BBC4}"/>
            </a:ext>
          </a:extLst>
        </xdr:cNvPr>
        <xdr:cNvSpPr txBox="1"/>
      </xdr:nvSpPr>
      <xdr:spPr>
        <a:xfrm>
          <a:off x="4789714" y="4218215"/>
          <a:ext cx="1623854" cy="8345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Key in the number of bank holidays remaining in the holiday year - </a:t>
          </a:r>
          <a:r>
            <a:rPr lang="en-GB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 per GOV.UK</a:t>
          </a:r>
          <a:endParaRPr lang="en-GB" b="0">
            <a:effectLst/>
          </a:endParaRPr>
        </a:p>
      </xdr:txBody>
    </xdr:sp>
    <xdr:clientData/>
  </xdr:twoCellAnchor>
  <xdr:twoCellAnchor>
    <xdr:from>
      <xdr:col>15</xdr:col>
      <xdr:colOff>1124858</xdr:colOff>
      <xdr:row>7</xdr:row>
      <xdr:rowOff>419724</xdr:rowOff>
    </xdr:from>
    <xdr:to>
      <xdr:col>17</xdr:col>
      <xdr:colOff>1578429</xdr:colOff>
      <xdr:row>12</xdr:row>
      <xdr:rowOff>5955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91EAC3C-A1F4-4FAB-9D52-D6850D07757C}"/>
            </a:ext>
          </a:extLst>
        </xdr:cNvPr>
        <xdr:cNvSpPr txBox="1"/>
      </xdr:nvSpPr>
      <xdr:spPr>
        <a:xfrm>
          <a:off x="12409715" y="4338581"/>
          <a:ext cx="1651000" cy="9923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is your total entitlement for the remainder</a:t>
          </a:r>
          <a:r>
            <a:rPr lang="en-GB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of the </a:t>
          </a: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year in Days.</a:t>
          </a:r>
          <a:r>
            <a:rPr lang="en-GB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This number includes bank holidays</a:t>
          </a:r>
          <a:endParaRPr lang="en-GB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793</xdr:colOff>
      <xdr:row>9</xdr:row>
      <xdr:rowOff>40696</xdr:rowOff>
    </xdr:from>
    <xdr:ext cx="1091878" cy="107509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17AF4D1-4673-6492-74BE-347CA9CDE83D}"/>
            </a:ext>
          </a:extLst>
        </xdr:cNvPr>
        <xdr:cNvSpPr txBox="1"/>
      </xdr:nvSpPr>
      <xdr:spPr>
        <a:xfrm>
          <a:off x="4427650" y="3623910"/>
          <a:ext cx="1091878" cy="107509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Key in how many hours you</a:t>
          </a:r>
          <a:r>
            <a:rPr lang="en-GB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work per week to a maximum of 37.5</a:t>
          </a:r>
          <a:endParaRPr lang="en-GB" sz="1100"/>
        </a:p>
      </xdr:txBody>
    </xdr:sp>
    <xdr:clientData/>
  </xdr:oneCellAnchor>
  <xdr:oneCellAnchor>
    <xdr:from>
      <xdr:col>8</xdr:col>
      <xdr:colOff>1089819</xdr:colOff>
      <xdr:row>10</xdr:row>
      <xdr:rowOff>0</xdr:rowOff>
    </xdr:from>
    <xdr:ext cx="270939" cy="39684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016B6E2-E2F7-280A-CCE9-7897C1F4BDA1}"/>
            </a:ext>
          </a:extLst>
        </xdr:cNvPr>
        <xdr:cNvSpPr txBox="1"/>
      </xdr:nvSpPr>
      <xdr:spPr>
        <a:xfrm>
          <a:off x="7257257" y="447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twoCellAnchor>
    <xdr:from>
      <xdr:col>8</xdr:col>
      <xdr:colOff>308429</xdr:colOff>
      <xdr:row>9</xdr:row>
      <xdr:rowOff>431800</xdr:rowOff>
    </xdr:from>
    <xdr:to>
      <xdr:col>9</xdr:col>
      <xdr:colOff>462712</xdr:colOff>
      <xdr:row>11</xdr:row>
      <xdr:rowOff>72572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518F586-422C-D7FE-2CB6-24B5CAAAD7CB}"/>
            </a:ext>
          </a:extLst>
        </xdr:cNvPr>
        <xdr:cNvSpPr txBox="1"/>
      </xdr:nvSpPr>
      <xdr:spPr>
        <a:xfrm>
          <a:off x="6458858" y="4015014"/>
          <a:ext cx="1242854" cy="10196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Key in the number of bank holidays remaining in the holiday year - </a:t>
          </a:r>
          <a:r>
            <a:rPr lang="en-GB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 per GOV.UK</a:t>
          </a:r>
          <a:endParaRPr lang="en-GB" b="0">
            <a:effectLst/>
          </a:endParaRPr>
        </a:p>
      </xdr:txBody>
    </xdr:sp>
    <xdr:clientData/>
  </xdr:twoCellAnchor>
  <xdr:oneCellAnchor>
    <xdr:from>
      <xdr:col>9</xdr:col>
      <xdr:colOff>578644</xdr:colOff>
      <xdr:row>9</xdr:row>
      <xdr:rowOff>466823</xdr:rowOff>
    </xdr:from>
    <xdr:ext cx="1099570" cy="80028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F146EDE-D264-F71B-6A7D-3259D72FA8D3}"/>
            </a:ext>
          </a:extLst>
        </xdr:cNvPr>
        <xdr:cNvSpPr txBox="1"/>
      </xdr:nvSpPr>
      <xdr:spPr>
        <a:xfrm>
          <a:off x="7817644" y="4050037"/>
          <a:ext cx="1099570" cy="800284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Key in the number of months left in the holiday year</a:t>
          </a:r>
          <a:endParaRPr lang="en-GB">
            <a:effectLst/>
          </a:endParaRPr>
        </a:p>
      </xdr:txBody>
    </xdr:sp>
    <xdr:clientData/>
  </xdr:oneCellAnchor>
  <xdr:twoCellAnchor>
    <xdr:from>
      <xdr:col>7</xdr:col>
      <xdr:colOff>546732</xdr:colOff>
      <xdr:row>7</xdr:row>
      <xdr:rowOff>24606</xdr:rowOff>
    </xdr:from>
    <xdr:to>
      <xdr:col>7</xdr:col>
      <xdr:colOff>841838</xdr:colOff>
      <xdr:row>9</xdr:row>
      <xdr:rowOff>40696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65C76165-2B7A-E54C-E86F-2B3F263985F6}"/>
            </a:ext>
          </a:extLst>
        </xdr:cNvPr>
        <xdr:cNvCxnSpPr>
          <a:stCxn id="3" idx="0"/>
        </xdr:cNvCxnSpPr>
      </xdr:nvCxnSpPr>
      <xdr:spPr>
        <a:xfrm flipV="1">
          <a:off x="4973589" y="3244963"/>
          <a:ext cx="295106" cy="37894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635000</xdr:colOff>
      <xdr:row>7</xdr:row>
      <xdr:rowOff>9072</xdr:rowOff>
    </xdr:from>
    <xdr:to>
      <xdr:col>8</xdr:col>
      <xdr:colOff>929856</xdr:colOff>
      <xdr:row>9</xdr:row>
      <xdr:rowOff>431800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1027C13B-11D3-8680-8452-FE160B1F3589}"/>
            </a:ext>
          </a:extLst>
        </xdr:cNvPr>
        <xdr:cNvCxnSpPr>
          <a:stCxn id="5" idx="0"/>
        </xdr:cNvCxnSpPr>
      </xdr:nvCxnSpPr>
      <xdr:spPr>
        <a:xfrm flipH="1" flipV="1">
          <a:off x="6150429" y="3229429"/>
          <a:ext cx="294856" cy="78558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751681</xdr:colOff>
      <xdr:row>7</xdr:row>
      <xdr:rowOff>31750</xdr:rowOff>
    </xdr:from>
    <xdr:to>
      <xdr:col>10</xdr:col>
      <xdr:colOff>39858</xdr:colOff>
      <xdr:row>9</xdr:row>
      <xdr:rowOff>466823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79F8BFA1-DA40-7502-B3EE-4A96869CA425}"/>
            </a:ext>
          </a:extLst>
        </xdr:cNvPr>
        <xdr:cNvCxnSpPr>
          <a:stCxn id="6" idx="0"/>
        </xdr:cNvCxnSpPr>
      </xdr:nvCxnSpPr>
      <xdr:spPr>
        <a:xfrm flipH="1" flipV="1">
          <a:off x="7990681" y="3252107"/>
          <a:ext cx="376748" cy="79793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9</xdr:row>
      <xdr:rowOff>5554</xdr:rowOff>
    </xdr:from>
    <xdr:to>
      <xdr:col>18</xdr:col>
      <xdr:colOff>1378857</xdr:colOff>
      <xdr:row>10</xdr:row>
      <xdr:rowOff>99785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4E6A7C7F-5333-EFFD-ED23-80CABBD1C392}"/>
            </a:ext>
          </a:extLst>
        </xdr:cNvPr>
        <xdr:cNvSpPr txBox="1"/>
      </xdr:nvSpPr>
      <xdr:spPr>
        <a:xfrm>
          <a:off x="11774714" y="3588768"/>
          <a:ext cx="1378857" cy="9923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is your total entitlement for the remainder</a:t>
          </a:r>
          <a:r>
            <a:rPr lang="en-GB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of the </a:t>
          </a: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year in Days.</a:t>
          </a:r>
          <a:r>
            <a:rPr lang="en-GB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This number includes bank holidays</a:t>
          </a:r>
          <a:endParaRPr lang="en-GB">
            <a:effectLst/>
          </a:endParaRPr>
        </a:p>
      </xdr:txBody>
    </xdr:sp>
    <xdr:clientData/>
  </xdr:twoCellAnchor>
  <xdr:twoCellAnchor>
    <xdr:from>
      <xdr:col>18</xdr:col>
      <xdr:colOff>372070</xdr:colOff>
      <xdr:row>7</xdr:row>
      <xdr:rowOff>39687</xdr:rowOff>
    </xdr:from>
    <xdr:to>
      <xdr:col>18</xdr:col>
      <xdr:colOff>550299</xdr:colOff>
      <xdr:row>8</xdr:row>
      <xdr:rowOff>163828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1A3C2B62-B5AF-9969-09A0-20679C328868}"/>
            </a:ext>
          </a:extLst>
        </xdr:cNvPr>
        <xdr:cNvCxnSpPr/>
      </xdr:nvCxnSpPr>
      <xdr:spPr>
        <a:xfrm flipV="1">
          <a:off x="16397883" y="3262312"/>
          <a:ext cx="178229" cy="28289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174373</xdr:colOff>
      <xdr:row>9</xdr:row>
      <xdr:rowOff>214845</xdr:rowOff>
    </xdr:from>
    <xdr:to>
      <xdr:col>5</xdr:col>
      <xdr:colOff>1126874</xdr:colOff>
      <xdr:row>9</xdr:row>
      <xdr:rowOff>834571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A9F42679-155E-489C-86DE-723356A4F1AD}"/>
            </a:ext>
          </a:extLst>
        </xdr:cNvPr>
        <xdr:cNvSpPr txBox="1"/>
      </xdr:nvSpPr>
      <xdr:spPr>
        <a:xfrm>
          <a:off x="3231444" y="4042988"/>
          <a:ext cx="952501" cy="6197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1"/>
            <a:t>Key in your years of service</a:t>
          </a:r>
        </a:p>
      </xdr:txBody>
    </xdr:sp>
    <xdr:clientData/>
  </xdr:twoCellAnchor>
  <xdr:twoCellAnchor>
    <xdr:from>
      <xdr:col>5</xdr:col>
      <xdr:colOff>645079</xdr:colOff>
      <xdr:row>7</xdr:row>
      <xdr:rowOff>131032</xdr:rowOff>
    </xdr:from>
    <xdr:to>
      <xdr:col>5</xdr:col>
      <xdr:colOff>650624</xdr:colOff>
      <xdr:row>9</xdr:row>
      <xdr:rowOff>214845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CA5CEE59-9430-43F1-9B02-7946764410B5}"/>
            </a:ext>
          </a:extLst>
        </xdr:cNvPr>
        <xdr:cNvCxnSpPr>
          <a:stCxn id="12" idx="0"/>
        </xdr:cNvCxnSpPr>
      </xdr:nvCxnSpPr>
      <xdr:spPr>
        <a:xfrm flipH="1" flipV="1">
          <a:off x="3702150" y="3596318"/>
          <a:ext cx="5545" cy="44667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447AD-261D-4470-AD09-9BBF5FF3B9E4}">
  <dimension ref="A1:R9"/>
  <sheetViews>
    <sheetView workbookViewId="0">
      <selection activeCell="B6" sqref="B6:G6"/>
    </sheetView>
  </sheetViews>
  <sheetFormatPr defaultRowHeight="38.450000000000003" customHeight="1" x14ac:dyDescent="0.2"/>
  <cols>
    <col min="7" max="7" width="12.28515625" customWidth="1"/>
    <col min="14" max="14" width="12.28515625" customWidth="1"/>
  </cols>
  <sheetData>
    <row r="1" spans="1:18" ht="27.75" thickBot="1" x14ac:dyDescent="0.4">
      <c r="A1" s="45" t="s">
        <v>18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7"/>
      <c r="O1" s="35"/>
      <c r="P1" s="35"/>
      <c r="Q1" s="35"/>
      <c r="R1" s="35"/>
    </row>
    <row r="2" spans="1:18" ht="27.75" hidden="1" thickBot="1" x14ac:dyDescent="0.4">
      <c r="A2" s="48"/>
      <c r="B2" s="49"/>
      <c r="C2" s="49"/>
      <c r="D2" s="49"/>
      <c r="E2" s="49"/>
      <c r="F2" s="49"/>
      <c r="G2" s="49"/>
      <c r="H2" s="50"/>
      <c r="I2" s="50"/>
      <c r="J2" s="50"/>
      <c r="K2" s="50"/>
      <c r="L2" s="50"/>
      <c r="M2" s="50"/>
      <c r="N2" s="51"/>
      <c r="O2" s="35"/>
      <c r="P2" s="35"/>
      <c r="Q2" s="35"/>
      <c r="R2" s="35"/>
    </row>
    <row r="3" spans="1:18" ht="21" thickBot="1" x14ac:dyDescent="0.35">
      <c r="A3" s="52" t="s">
        <v>19</v>
      </c>
      <c r="B3" s="53"/>
      <c r="C3" s="53"/>
      <c r="D3" s="53"/>
      <c r="E3" s="53"/>
      <c r="F3" s="53"/>
      <c r="G3" s="54"/>
      <c r="H3" s="55" t="s">
        <v>20</v>
      </c>
      <c r="I3" s="55"/>
      <c r="J3" s="55"/>
      <c r="K3" s="55"/>
      <c r="L3" s="55"/>
      <c r="M3" s="55"/>
      <c r="N3" s="56"/>
    </row>
    <row r="4" spans="1:18" ht="26.1" customHeight="1" thickBot="1" x14ac:dyDescent="0.25">
      <c r="A4" s="38" t="s">
        <v>21</v>
      </c>
      <c r="B4" s="57" t="s">
        <v>30</v>
      </c>
      <c r="C4" s="58"/>
      <c r="D4" s="58"/>
      <c r="E4" s="58"/>
      <c r="F4" s="58"/>
      <c r="G4" s="59"/>
      <c r="H4" s="37" t="s">
        <v>21</v>
      </c>
      <c r="I4" s="60" t="s">
        <v>22</v>
      </c>
      <c r="J4" s="43"/>
      <c r="K4" s="43"/>
      <c r="L4" s="43"/>
      <c r="M4" s="43"/>
      <c r="N4" s="44"/>
    </row>
    <row r="5" spans="1:18" ht="27" customHeight="1" thickBot="1" x14ac:dyDescent="0.25">
      <c r="A5" s="36" t="s">
        <v>23</v>
      </c>
      <c r="B5" s="39" t="s">
        <v>32</v>
      </c>
      <c r="C5" s="40"/>
      <c r="D5" s="40"/>
      <c r="E5" s="40"/>
      <c r="F5" s="40"/>
      <c r="G5" s="41"/>
      <c r="H5" s="37" t="s">
        <v>23</v>
      </c>
      <c r="I5" s="42" t="s">
        <v>32</v>
      </c>
      <c r="J5" s="43"/>
      <c r="K5" s="43"/>
      <c r="L5" s="43"/>
      <c r="M5" s="43"/>
      <c r="N5" s="44"/>
    </row>
    <row r="6" spans="1:18" ht="41.45" customHeight="1" thickBot="1" x14ac:dyDescent="0.25">
      <c r="A6" s="36" t="s">
        <v>24</v>
      </c>
      <c r="B6" s="39" t="s">
        <v>33</v>
      </c>
      <c r="C6" s="40"/>
      <c r="D6" s="40"/>
      <c r="E6" s="40"/>
      <c r="F6" s="40"/>
      <c r="G6" s="41"/>
      <c r="H6" s="37" t="s">
        <v>24</v>
      </c>
      <c r="I6" s="42" t="s">
        <v>34</v>
      </c>
      <c r="J6" s="43"/>
      <c r="K6" s="43"/>
      <c r="L6" s="43"/>
      <c r="M6" s="43"/>
      <c r="N6" s="44"/>
    </row>
    <row r="7" spans="1:18" ht="41.45" customHeight="1" thickBot="1" x14ac:dyDescent="0.25">
      <c r="A7" s="36" t="s">
        <v>25</v>
      </c>
      <c r="B7" s="39" t="s">
        <v>35</v>
      </c>
      <c r="C7" s="63"/>
      <c r="D7" s="63"/>
      <c r="E7" s="63"/>
      <c r="F7" s="63"/>
      <c r="G7" s="64"/>
      <c r="H7" s="37" t="s">
        <v>25</v>
      </c>
      <c r="I7" s="61" t="s">
        <v>33</v>
      </c>
      <c r="J7" s="61"/>
      <c r="K7" s="61"/>
      <c r="L7" s="61"/>
      <c r="M7" s="61"/>
      <c r="N7" s="62"/>
    </row>
    <row r="8" spans="1:18" ht="54.6" customHeight="1" thickBot="1" x14ac:dyDescent="0.25">
      <c r="A8" s="36" t="s">
        <v>26</v>
      </c>
      <c r="B8" s="39" t="s">
        <v>29</v>
      </c>
      <c r="C8" s="63"/>
      <c r="D8" s="63"/>
      <c r="E8" s="63"/>
      <c r="F8" s="63"/>
      <c r="G8" s="64"/>
      <c r="H8" s="37" t="s">
        <v>26</v>
      </c>
      <c r="I8" s="42" t="s">
        <v>27</v>
      </c>
      <c r="J8" s="61"/>
      <c r="K8" s="61"/>
      <c r="L8" s="61"/>
      <c r="M8" s="61"/>
      <c r="N8" s="62"/>
    </row>
    <row r="9" spans="1:18" ht="56.1" customHeight="1" thickBot="1" x14ac:dyDescent="0.25">
      <c r="A9" s="2"/>
      <c r="B9" s="2"/>
      <c r="C9" s="2"/>
      <c r="D9" s="2"/>
      <c r="E9" s="2"/>
      <c r="F9" s="2"/>
      <c r="G9" s="2"/>
      <c r="H9" s="37" t="s">
        <v>28</v>
      </c>
      <c r="I9" s="42" t="s">
        <v>29</v>
      </c>
      <c r="J9" s="61"/>
      <c r="K9" s="61"/>
      <c r="L9" s="61"/>
      <c r="M9" s="61"/>
      <c r="N9" s="62"/>
    </row>
  </sheetData>
  <mergeCells count="14">
    <mergeCell ref="I9:N9"/>
    <mergeCell ref="B6:G6"/>
    <mergeCell ref="I6:N6"/>
    <mergeCell ref="B7:G7"/>
    <mergeCell ref="I7:N7"/>
    <mergeCell ref="B8:G8"/>
    <mergeCell ref="I8:N8"/>
    <mergeCell ref="B5:G5"/>
    <mergeCell ref="I5:N5"/>
    <mergeCell ref="A1:N2"/>
    <mergeCell ref="A3:G3"/>
    <mergeCell ref="H3:N3"/>
    <mergeCell ref="B4:G4"/>
    <mergeCell ref="I4:N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1"/>
  <sheetViews>
    <sheetView showGridLines="0" topLeftCell="F1" zoomScale="74" zoomScaleNormal="70" workbookViewId="0">
      <pane ySplit="13" topLeftCell="A14" activePane="bottomLeft" state="frozen"/>
      <selection activeCell="G11" sqref="G11"/>
      <selection pane="bottomLeft" activeCell="M9" sqref="M9"/>
    </sheetView>
  </sheetViews>
  <sheetFormatPr defaultColWidth="18.28515625" defaultRowHeight="12.75" x14ac:dyDescent="0.2"/>
  <cols>
    <col min="1" max="1" width="3.42578125" customWidth="1"/>
    <col min="2" max="6" width="8.140625" customWidth="1"/>
    <col min="7" max="7" width="18.140625" customWidth="1"/>
    <col min="8" max="14" width="18.140625" style="1" customWidth="1"/>
    <col min="15" max="15" width="18.28515625" style="1" hidden="1" customWidth="1"/>
    <col min="16" max="16" width="17.140625" style="1" customWidth="1"/>
    <col min="17" max="17" width="18.28515625" style="1" hidden="1" customWidth="1"/>
    <col min="18" max="18" width="31.85546875" style="1" customWidth="1"/>
    <col min="19" max="20" width="18.28515625" style="1"/>
  </cols>
  <sheetData>
    <row r="1" spans="1:26" ht="27.75" customHeight="1" x14ac:dyDescent="0.2">
      <c r="A1" s="3"/>
      <c r="B1" s="3"/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3"/>
      <c r="V1" s="3"/>
      <c r="W1" s="3"/>
      <c r="X1" s="3"/>
      <c r="Y1" s="3"/>
      <c r="Z1" s="3"/>
    </row>
    <row r="2" spans="1:26" ht="37.5" customHeight="1" x14ac:dyDescent="0.2">
      <c r="A2" s="3"/>
      <c r="B2" s="3"/>
      <c r="C2" s="3"/>
      <c r="D2" s="3"/>
      <c r="E2" s="3"/>
      <c r="F2" s="3"/>
      <c r="G2" s="3"/>
      <c r="H2" s="65" t="s">
        <v>12</v>
      </c>
      <c r="I2" s="65"/>
      <c r="J2" s="65"/>
      <c r="K2" s="65"/>
      <c r="L2" s="65"/>
      <c r="M2" s="65"/>
      <c r="N2" s="65"/>
      <c r="O2" s="65"/>
      <c r="P2" s="65"/>
      <c r="Q2" s="65"/>
      <c r="R2" s="4"/>
      <c r="S2" s="4"/>
      <c r="T2" s="4"/>
      <c r="U2" s="3"/>
      <c r="V2" s="3"/>
      <c r="W2" s="3"/>
      <c r="X2" s="3"/>
      <c r="Y2" s="3"/>
      <c r="Z2" s="3"/>
    </row>
    <row r="3" spans="1:26" ht="37.5" customHeight="1" x14ac:dyDescent="0.2">
      <c r="A3" s="3"/>
      <c r="B3" s="3"/>
      <c r="C3" s="3"/>
      <c r="D3" s="3"/>
      <c r="E3" s="3"/>
      <c r="F3" s="3"/>
      <c r="G3" s="3"/>
      <c r="H3" s="20"/>
      <c r="I3" s="20"/>
      <c r="J3" s="20"/>
      <c r="K3" s="20"/>
      <c r="L3" s="20"/>
      <c r="M3" s="20"/>
      <c r="N3" s="20"/>
      <c r="O3" s="20"/>
      <c r="P3" s="20"/>
      <c r="Q3" s="20"/>
      <c r="R3" s="4"/>
      <c r="S3" s="4"/>
      <c r="T3" s="4"/>
      <c r="U3" s="3"/>
      <c r="V3" s="3"/>
      <c r="W3" s="3"/>
      <c r="X3" s="3"/>
      <c r="Y3" s="3"/>
      <c r="Z3" s="3"/>
    </row>
    <row r="4" spans="1:26" ht="37.5" customHeight="1" x14ac:dyDescent="0.2">
      <c r="A4" s="3"/>
      <c r="B4" s="3"/>
      <c r="C4" s="3"/>
      <c r="D4" s="3"/>
      <c r="E4" s="3"/>
      <c r="F4" s="3"/>
      <c r="G4" s="3"/>
      <c r="H4" s="20"/>
      <c r="I4" s="20"/>
      <c r="J4" s="20"/>
      <c r="K4" s="20"/>
      <c r="L4" s="20"/>
      <c r="M4" s="20"/>
      <c r="N4" s="20"/>
      <c r="O4" s="20"/>
      <c r="P4" s="20"/>
      <c r="Q4" s="20"/>
      <c r="R4" s="4"/>
      <c r="S4" s="4"/>
      <c r="T4" s="4"/>
      <c r="U4" s="3"/>
      <c r="V4" s="3"/>
      <c r="W4" s="3"/>
      <c r="X4" s="3"/>
      <c r="Y4" s="3"/>
      <c r="Z4" s="3"/>
    </row>
    <row r="5" spans="1:26" ht="19.5" customHeight="1" x14ac:dyDescent="0.2">
      <c r="A5" s="3"/>
      <c r="B5" s="3"/>
      <c r="C5" s="3"/>
      <c r="D5" s="3"/>
      <c r="E5" s="3"/>
      <c r="F5" s="3"/>
      <c r="G5" s="3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3"/>
      <c r="V5" s="3"/>
      <c r="W5" s="3"/>
      <c r="X5" s="3"/>
      <c r="Y5" s="3"/>
      <c r="Z5" s="3"/>
    </row>
    <row r="6" spans="1:26" s="33" customFormat="1" ht="128.25" x14ac:dyDescent="0.2">
      <c r="A6" s="31"/>
      <c r="D6" s="34"/>
      <c r="E6" s="34"/>
      <c r="F6" s="34"/>
      <c r="G6" s="32" t="s">
        <v>31</v>
      </c>
      <c r="H6" s="32" t="s">
        <v>15</v>
      </c>
      <c r="I6" s="32" t="s">
        <v>11</v>
      </c>
      <c r="J6" s="32" t="s">
        <v>14</v>
      </c>
      <c r="K6" s="32" t="s">
        <v>0</v>
      </c>
      <c r="L6" s="32" t="s">
        <v>2</v>
      </c>
      <c r="M6" s="32" t="s">
        <v>3</v>
      </c>
      <c r="N6" s="32" t="s">
        <v>4</v>
      </c>
      <c r="O6" s="32" t="s">
        <v>5</v>
      </c>
      <c r="P6" s="31"/>
      <c r="Q6" s="32" t="s">
        <v>8</v>
      </c>
      <c r="R6" s="32" t="s">
        <v>16</v>
      </c>
      <c r="S6" s="34"/>
      <c r="T6" s="34"/>
      <c r="U6" s="31"/>
      <c r="V6" s="31"/>
      <c r="W6" s="31"/>
      <c r="X6" s="31"/>
      <c r="Y6" s="31"/>
      <c r="Z6" s="31"/>
    </row>
    <row r="7" spans="1:26" s="2" customFormat="1" ht="42" customHeight="1" x14ac:dyDescent="0.2">
      <c r="A7" s="5"/>
      <c r="B7" s="11"/>
      <c r="C7" s="17" t="s">
        <v>1</v>
      </c>
      <c r="D7" s="5"/>
      <c r="E7" s="5"/>
      <c r="F7" s="5"/>
      <c r="G7" s="23" t="s">
        <v>36</v>
      </c>
      <c r="H7" s="23">
        <f>IF(G7="0 to 4", 27, IF(G7="5 to 9", 29, IF(G7="10 or more", 33, "")))</f>
        <v>27</v>
      </c>
      <c r="I7" s="23">
        <v>8</v>
      </c>
      <c r="J7" s="23">
        <v>37.5</v>
      </c>
      <c r="K7" s="24">
        <f>J7/37.5</f>
        <v>1</v>
      </c>
      <c r="L7" s="24">
        <f>H7*K7</f>
        <v>27</v>
      </c>
      <c r="M7" s="24">
        <f>L7*7.5</f>
        <v>202.5</v>
      </c>
      <c r="N7" s="24">
        <f>I7*K7</f>
        <v>8</v>
      </c>
      <c r="O7" s="24">
        <f>N7*7.5</f>
        <v>60</v>
      </c>
      <c r="P7" s="25"/>
      <c r="Q7" s="24">
        <f>SUM(M7+O7)</f>
        <v>262.5</v>
      </c>
      <c r="R7" s="24">
        <f>Q7/7.5</f>
        <v>35</v>
      </c>
      <c r="S7" s="30"/>
      <c r="T7" s="7"/>
      <c r="U7" s="5"/>
      <c r="V7" s="5"/>
      <c r="W7" s="5"/>
      <c r="X7" s="5"/>
      <c r="Y7" s="5"/>
      <c r="Z7" s="5"/>
    </row>
    <row r="8" spans="1:26" s="2" customFormat="1" ht="42" customHeight="1" x14ac:dyDescent="0.2">
      <c r="A8" s="5"/>
      <c r="B8" s="5"/>
      <c r="C8" s="17"/>
      <c r="D8" s="5"/>
      <c r="E8" s="5"/>
      <c r="F8" s="5"/>
      <c r="G8" s="5"/>
      <c r="H8" s="5"/>
      <c r="I8" s="5"/>
      <c r="J8" s="5"/>
      <c r="K8" s="6"/>
      <c r="L8" s="21"/>
      <c r="M8" s="21"/>
      <c r="N8" s="21"/>
      <c r="O8" s="21"/>
      <c r="P8" s="12"/>
      <c r="Q8" s="21"/>
      <c r="R8" s="22"/>
      <c r="S8" s="22"/>
      <c r="T8" s="7"/>
      <c r="U8" s="5"/>
      <c r="V8" s="5"/>
      <c r="W8" s="5"/>
      <c r="X8" s="5"/>
      <c r="Y8" s="5"/>
      <c r="Z8" s="5"/>
    </row>
    <row r="9" spans="1:26" s="2" customFormat="1" ht="17.25" customHeight="1" x14ac:dyDescent="0.2">
      <c r="A9" s="5"/>
      <c r="B9" s="5"/>
      <c r="C9" s="5"/>
      <c r="D9" s="5"/>
      <c r="E9" s="5"/>
      <c r="F9" s="5"/>
      <c r="G9" s="5"/>
      <c r="H9" s="8"/>
      <c r="I9" s="7"/>
      <c r="J9" s="7"/>
      <c r="K9" s="7"/>
      <c r="L9" s="9"/>
      <c r="M9" s="10"/>
      <c r="N9" s="9"/>
      <c r="O9" s="10"/>
      <c r="P9" s="13"/>
      <c r="Q9" s="7"/>
      <c r="R9" s="7"/>
      <c r="S9" s="7"/>
      <c r="T9" s="7"/>
      <c r="U9" s="5"/>
      <c r="V9" s="5"/>
      <c r="W9" s="5"/>
      <c r="X9" s="5"/>
      <c r="Y9" s="5"/>
      <c r="Z9" s="5"/>
    </row>
    <row r="10" spans="1:26" s="2" customFormat="1" ht="17.25" customHeight="1" x14ac:dyDescent="0.2">
      <c r="A10" s="5"/>
      <c r="B10" s="5"/>
      <c r="C10" s="5"/>
      <c r="D10" s="5"/>
      <c r="E10" s="5"/>
      <c r="F10" s="5"/>
      <c r="G10" s="5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5"/>
      <c r="V10" s="5"/>
      <c r="W10" s="5"/>
      <c r="X10" s="5"/>
      <c r="Y10" s="5"/>
      <c r="Z10" s="5"/>
    </row>
    <row r="11" spans="1:26" s="2" customFormat="1" ht="17.2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66"/>
      <c r="N11" s="67"/>
      <c r="O11" s="67"/>
      <c r="P11" s="67"/>
      <c r="Q11" s="6"/>
      <c r="R11" s="6"/>
      <c r="S11" s="5"/>
      <c r="T11" s="7"/>
      <c r="U11" s="5"/>
      <c r="V11" s="5"/>
      <c r="W11" s="5"/>
      <c r="X11" s="5"/>
      <c r="Y11" s="5"/>
      <c r="Z11" s="5"/>
    </row>
    <row r="12" spans="1:26" s="2" customFormat="1" ht="17.25" customHeight="1" x14ac:dyDescent="0.2">
      <c r="A12" s="5"/>
      <c r="B12" s="5"/>
      <c r="C12" s="5"/>
      <c r="D12" s="5"/>
      <c r="E12" s="5"/>
      <c r="F12" s="5"/>
      <c r="G12" s="5"/>
      <c r="H12" s="8"/>
      <c r="I12" s="7"/>
      <c r="J12" s="7"/>
      <c r="K12" s="7"/>
      <c r="L12" s="7"/>
      <c r="M12" s="68"/>
      <c r="N12" s="69"/>
      <c r="O12" s="69"/>
      <c r="P12" s="69"/>
      <c r="Q12" s="7"/>
      <c r="R12" s="7"/>
      <c r="S12" s="7"/>
      <c r="T12" s="7"/>
      <c r="U12" s="5"/>
      <c r="V12" s="5"/>
      <c r="W12" s="5"/>
      <c r="X12" s="5"/>
      <c r="Y12" s="5"/>
      <c r="Z12" s="5"/>
    </row>
    <row r="13" spans="1:26" s="2" customFormat="1" ht="17.25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7"/>
      <c r="M13" s="69"/>
      <c r="N13" s="69"/>
      <c r="O13" s="69"/>
      <c r="P13" s="69"/>
      <c r="Q13" s="7"/>
      <c r="R13" s="7"/>
      <c r="S13" s="7"/>
      <c r="T13" s="7"/>
      <c r="U13" s="5"/>
      <c r="V13" s="5"/>
      <c r="W13" s="5"/>
      <c r="X13" s="5"/>
      <c r="Y13" s="5"/>
      <c r="Z13" s="5"/>
    </row>
    <row r="14" spans="1:26" x14ac:dyDescent="0.2">
      <c r="A14" s="3"/>
      <c r="B14" s="3"/>
      <c r="C14" s="3"/>
      <c r="D14" s="3"/>
      <c r="E14" s="3"/>
      <c r="F14" s="3"/>
      <c r="G14" s="3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3"/>
      <c r="V14" s="3"/>
      <c r="W14" s="3"/>
      <c r="X14" s="3"/>
      <c r="Y14" s="3"/>
      <c r="Z14" s="3"/>
    </row>
    <row r="15" spans="1:26" x14ac:dyDescent="0.2">
      <c r="A15" s="3"/>
      <c r="B15" s="3"/>
      <c r="C15" s="3"/>
      <c r="D15" s="3"/>
      <c r="E15" s="3"/>
      <c r="F15" s="3"/>
      <c r="G15" s="3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3"/>
      <c r="V15" s="3"/>
      <c r="W15" s="3"/>
      <c r="X15" s="3"/>
      <c r="Y15" s="3"/>
      <c r="Z15" s="3"/>
    </row>
    <row r="16" spans="1:26" x14ac:dyDescent="0.2">
      <c r="A16" s="3"/>
      <c r="B16" s="3"/>
      <c r="C16" s="3"/>
      <c r="D16" s="3"/>
      <c r="E16" s="3"/>
      <c r="F16" s="3"/>
      <c r="G16" s="3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3"/>
      <c r="V16" s="3"/>
      <c r="W16" s="3"/>
      <c r="X16" s="3"/>
      <c r="Y16" s="3"/>
      <c r="Z16" s="3"/>
    </row>
    <row r="17" spans="1:26" x14ac:dyDescent="0.2">
      <c r="A17" s="3"/>
      <c r="B17" s="3"/>
      <c r="C17" s="3"/>
      <c r="D17" s="3"/>
      <c r="E17" s="3"/>
      <c r="F17" s="3"/>
      <c r="G17" s="3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3"/>
      <c r="V17" s="3"/>
      <c r="W17" s="3"/>
      <c r="X17" s="3"/>
      <c r="Y17" s="3"/>
      <c r="Z17" s="3"/>
    </row>
    <row r="18" spans="1:26" x14ac:dyDescent="0.2">
      <c r="A18" s="3"/>
      <c r="B18" s="3"/>
      <c r="C18" s="3"/>
      <c r="D18" s="3"/>
      <c r="E18" s="3"/>
      <c r="F18" s="3"/>
      <c r="G18" s="3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3"/>
      <c r="V18" s="3"/>
      <c r="W18" s="3"/>
      <c r="X18" s="3"/>
      <c r="Y18" s="3"/>
      <c r="Z18" s="3"/>
    </row>
    <row r="19" spans="1:26" x14ac:dyDescent="0.2">
      <c r="A19" s="3"/>
      <c r="B19" s="3"/>
      <c r="C19" s="3"/>
      <c r="D19" s="3"/>
      <c r="E19" s="3"/>
      <c r="F19" s="3"/>
      <c r="G19" s="3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3"/>
      <c r="V19" s="3"/>
      <c r="W19" s="3"/>
      <c r="X19" s="3"/>
      <c r="Y19" s="3"/>
      <c r="Z19" s="3"/>
    </row>
    <row r="20" spans="1:26" x14ac:dyDescent="0.2">
      <c r="A20" s="3"/>
      <c r="B20" s="3"/>
      <c r="C20" s="3"/>
      <c r="D20" s="3"/>
      <c r="E20" s="3"/>
      <c r="F20" s="3"/>
      <c r="G20" s="3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3"/>
      <c r="V20" s="3"/>
      <c r="W20" s="3"/>
      <c r="X20" s="3"/>
      <c r="Y20" s="3"/>
      <c r="Z20" s="3"/>
    </row>
    <row r="21" spans="1:26" x14ac:dyDescent="0.2">
      <c r="A21" s="3"/>
      <c r="B21" s="3"/>
      <c r="C21" s="3"/>
      <c r="D21" s="3"/>
      <c r="E21" s="3"/>
      <c r="F21" s="3"/>
      <c r="G21" s="3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3"/>
      <c r="V21" s="3"/>
      <c r="W21" s="3"/>
      <c r="X21" s="3"/>
      <c r="Y21" s="3"/>
      <c r="Z21" s="3"/>
    </row>
    <row r="22" spans="1:26" x14ac:dyDescent="0.2">
      <c r="A22" s="3"/>
      <c r="B22" s="3"/>
      <c r="C22" s="3"/>
      <c r="D22" s="3"/>
      <c r="E22" s="3"/>
      <c r="F22" s="3"/>
      <c r="G22" s="3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3"/>
      <c r="V22" s="3"/>
      <c r="W22" s="3"/>
      <c r="X22" s="3"/>
      <c r="Y22" s="3"/>
      <c r="Z22" s="3"/>
    </row>
    <row r="23" spans="1:26" x14ac:dyDescent="0.2">
      <c r="A23" s="3"/>
      <c r="B23" s="3"/>
      <c r="C23" s="3"/>
      <c r="D23" s="3"/>
      <c r="E23" s="3"/>
      <c r="F23" s="3"/>
      <c r="G23" s="3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3"/>
      <c r="V23" s="3"/>
      <c r="W23" s="3"/>
      <c r="X23" s="3"/>
      <c r="Y23" s="3"/>
      <c r="Z23" s="3"/>
    </row>
    <row r="24" spans="1:26" x14ac:dyDescent="0.2">
      <c r="A24" s="3"/>
      <c r="B24" s="3"/>
      <c r="C24" s="3"/>
      <c r="D24" s="3"/>
      <c r="E24" s="3"/>
      <c r="F24" s="3"/>
      <c r="G24" s="3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3"/>
      <c r="V24" s="3"/>
      <c r="W24" s="3"/>
      <c r="X24" s="3"/>
      <c r="Y24" s="3"/>
      <c r="Z24" s="3"/>
    </row>
    <row r="25" spans="1:26" x14ac:dyDescent="0.2">
      <c r="A25" s="3"/>
      <c r="B25" s="3"/>
      <c r="C25" s="3"/>
      <c r="D25" s="3"/>
      <c r="E25" s="3"/>
      <c r="F25" s="3"/>
      <c r="G25" s="3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3"/>
      <c r="V25" s="3"/>
      <c r="W25" s="3"/>
      <c r="X25" s="3"/>
      <c r="Y25" s="3"/>
      <c r="Z25" s="3"/>
    </row>
    <row r="26" spans="1:26" x14ac:dyDescent="0.2">
      <c r="A26" s="3"/>
      <c r="B26" s="3"/>
      <c r="C26" s="3"/>
      <c r="D26" s="3"/>
      <c r="E26" s="3"/>
      <c r="F26" s="3"/>
      <c r="G26" s="3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3"/>
      <c r="V26" s="3"/>
      <c r="W26" s="3"/>
      <c r="X26" s="3"/>
      <c r="Y26" s="3"/>
      <c r="Z26" s="3"/>
    </row>
    <row r="27" spans="1:26" x14ac:dyDescent="0.2">
      <c r="A27" s="3"/>
      <c r="B27" s="3"/>
      <c r="C27" s="3"/>
      <c r="D27" s="3"/>
      <c r="E27" s="3"/>
      <c r="F27" s="3"/>
      <c r="G27" s="3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3"/>
      <c r="V27" s="3"/>
      <c r="W27" s="3"/>
      <c r="X27" s="3"/>
      <c r="Y27" s="3"/>
      <c r="Z27" s="3"/>
    </row>
    <row r="28" spans="1:26" x14ac:dyDescent="0.2">
      <c r="A28" s="3"/>
      <c r="B28" s="3"/>
      <c r="C28" s="3"/>
      <c r="D28" s="3"/>
      <c r="E28" s="3"/>
      <c r="F28" s="3"/>
      <c r="G28" s="3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3"/>
      <c r="V28" s="3"/>
      <c r="W28" s="3"/>
      <c r="X28" s="3"/>
      <c r="Y28" s="3"/>
      <c r="Z28" s="3"/>
    </row>
    <row r="29" spans="1:26" x14ac:dyDescent="0.2">
      <c r="B29" s="3"/>
      <c r="C29" s="3"/>
      <c r="D29" s="3"/>
      <c r="E29" s="3"/>
      <c r="F29" s="3"/>
      <c r="G29" s="3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3"/>
      <c r="V29" s="3"/>
      <c r="W29" s="3"/>
      <c r="X29" s="3"/>
      <c r="Y29" s="3"/>
      <c r="Z29" s="3"/>
    </row>
    <row r="30" spans="1:26" x14ac:dyDescent="0.2">
      <c r="B30" s="3"/>
      <c r="C30" s="3"/>
      <c r="D30" s="3"/>
      <c r="E30" s="3"/>
      <c r="F30" s="3"/>
      <c r="G30" s="3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3"/>
      <c r="V30" s="3"/>
      <c r="W30" s="3"/>
      <c r="X30" s="3"/>
      <c r="Y30" s="3"/>
      <c r="Z30" s="3"/>
    </row>
    <row r="31" spans="1:26" x14ac:dyDescent="0.2">
      <c r="B31" s="3"/>
      <c r="C31" s="3"/>
      <c r="D31" s="3"/>
      <c r="E31" s="3"/>
      <c r="F31" s="3"/>
      <c r="G31" s="3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3"/>
      <c r="V31" s="3"/>
      <c r="W31" s="3"/>
      <c r="X31" s="3"/>
      <c r="Y31" s="3"/>
      <c r="Z31" s="3"/>
    </row>
  </sheetData>
  <sheetProtection algorithmName="SHA-512" hashValue="BlDsprh/ExO8cjercQWkMz4j/N6Gk/SB7CtB/wIJhxKbSQhwjOwyUivqJOOXUz8XE5sK1eGQhOrf1JQ+EzzUzA==" saltValue="sfY3EclamNCj4VwnalbQJA==" spinCount="100000" sheet="1" objects="1" scenarios="1" selectLockedCells="1"/>
  <protectedRanges>
    <protectedRange sqref="G7 I7 J7" name="Range1"/>
  </protectedRanges>
  <mergeCells count="3">
    <mergeCell ref="H2:Q2"/>
    <mergeCell ref="M11:P11"/>
    <mergeCell ref="M12:P13"/>
  </mergeCells>
  <dataValidations count="3">
    <dataValidation type="list" allowBlank="1" showInputMessage="1" showErrorMessage="1" sqref="G7" xr:uid="{00000000-0002-0000-0000-000000000000}">
      <formula1>"0 to 4,5 to 9,10 or more"</formula1>
    </dataValidation>
    <dataValidation type="list" allowBlank="1" showInputMessage="1" showErrorMessage="1" sqref="I7" xr:uid="{00000000-0002-0000-0000-000001000000}">
      <formula1>"0, 1, 2, 3, 4, 5, 6, 7, 8, 9, 10"</formula1>
    </dataValidation>
    <dataValidation type="decimal" allowBlank="1" showInputMessage="1" showErrorMessage="1" sqref="J7" xr:uid="{00000000-0002-0000-0000-000002000000}">
      <formula1>0</formula1>
      <formula2>37.5</formula2>
    </dataValidation>
  </dataValidations>
  <pageMargins left="0.75" right="0.75" top="1" bottom="1" header="0.5" footer="0.5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0"/>
  <sheetViews>
    <sheetView showGridLines="0" tabSelected="1" topLeftCell="F1" zoomScale="70" zoomScaleNormal="70" workbookViewId="0">
      <pane ySplit="14" topLeftCell="A15" activePane="bottomLeft" state="frozen"/>
      <selection activeCell="G11" sqref="G11"/>
      <selection pane="bottomLeft" activeCell="G7" sqref="G7"/>
    </sheetView>
  </sheetViews>
  <sheetFormatPr defaultRowHeight="12.75" x14ac:dyDescent="0.2"/>
  <cols>
    <col min="1" max="1" width="0.5703125" customWidth="1"/>
    <col min="2" max="4" width="10.85546875" customWidth="1"/>
    <col min="5" max="5" width="10.5703125" customWidth="1"/>
    <col min="6" max="6" width="18.140625" customWidth="1"/>
    <col min="7" max="16" width="18.140625" style="1" customWidth="1"/>
    <col min="17" max="17" width="9.140625" customWidth="1"/>
    <col min="18" max="18" width="15.5703125" hidden="1" customWidth="1"/>
    <col min="19" max="19" width="31.85546875" customWidth="1"/>
  </cols>
  <sheetData>
    <row r="1" spans="1:22" ht="27.75" customHeight="1" x14ac:dyDescent="0.2">
      <c r="A1" s="3"/>
      <c r="B1" s="3"/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3"/>
      <c r="R1" s="3"/>
      <c r="S1" s="3"/>
      <c r="T1" s="3"/>
      <c r="U1" s="3"/>
      <c r="V1" s="3"/>
    </row>
    <row r="2" spans="1:22" ht="37.5" customHeight="1" x14ac:dyDescent="0.2">
      <c r="A2" s="3"/>
      <c r="B2" s="3"/>
      <c r="C2" s="3"/>
      <c r="D2" s="3"/>
      <c r="E2" s="3"/>
      <c r="F2" s="3"/>
      <c r="G2" s="65" t="s">
        <v>13</v>
      </c>
      <c r="H2" s="65"/>
      <c r="I2" s="65"/>
      <c r="J2" s="65"/>
      <c r="K2" s="65"/>
      <c r="L2" s="65"/>
      <c r="M2" s="65"/>
      <c r="N2" s="65"/>
      <c r="O2" s="4"/>
      <c r="P2" s="4"/>
      <c r="Q2" s="3"/>
      <c r="R2" s="3"/>
      <c r="S2" s="3"/>
      <c r="T2" s="3"/>
      <c r="U2" s="3"/>
      <c r="V2" s="3"/>
    </row>
    <row r="3" spans="1:22" ht="8.25" customHeight="1" x14ac:dyDescent="0.2">
      <c r="A3" s="3"/>
      <c r="B3" s="3"/>
      <c r="C3" s="3"/>
      <c r="D3" s="3"/>
      <c r="E3" s="3"/>
      <c r="F3" s="3"/>
      <c r="G3" s="4"/>
      <c r="H3" s="4"/>
      <c r="I3" s="4"/>
      <c r="J3" s="4"/>
      <c r="K3" s="4"/>
      <c r="L3" s="4"/>
      <c r="M3" s="4"/>
      <c r="N3" s="4"/>
      <c r="O3" s="4"/>
      <c r="P3" s="4"/>
      <c r="Q3" s="3"/>
      <c r="R3" s="3"/>
      <c r="S3" s="3"/>
      <c r="T3" s="3"/>
      <c r="U3" s="3"/>
      <c r="V3" s="3"/>
    </row>
    <row r="4" spans="1:22" s="2" customFormat="1" ht="17.25" customHeight="1" x14ac:dyDescent="0.2">
      <c r="A4" s="5"/>
      <c r="B4" s="5"/>
      <c r="C4" s="5"/>
      <c r="D4" s="5"/>
      <c r="E4" s="5"/>
      <c r="F4" s="3"/>
      <c r="G4" s="7"/>
      <c r="H4" s="7"/>
      <c r="I4" s="7"/>
      <c r="J4" s="7"/>
      <c r="K4" s="7"/>
      <c r="L4" s="7"/>
      <c r="M4" s="7"/>
      <c r="N4" s="7"/>
      <c r="O4" s="7"/>
      <c r="P4" s="7"/>
      <c r="Q4" s="5"/>
      <c r="R4" s="5"/>
      <c r="S4" s="5"/>
      <c r="T4" s="5"/>
      <c r="U4" s="5"/>
      <c r="V4" s="5"/>
    </row>
    <row r="5" spans="1:22" ht="18" customHeight="1" x14ac:dyDescent="0.25">
      <c r="A5" s="3"/>
      <c r="B5" s="3"/>
      <c r="C5" s="3"/>
      <c r="D5" s="3"/>
      <c r="E5" s="3"/>
      <c r="F5" s="3"/>
      <c r="G5" s="26"/>
      <c r="H5" s="27"/>
      <c r="I5" s="27"/>
      <c r="J5" s="27"/>
      <c r="K5" s="27"/>
      <c r="L5" s="27"/>
      <c r="M5" s="27"/>
      <c r="N5" s="27"/>
      <c r="O5" s="27"/>
      <c r="P5" s="27"/>
      <c r="Q5" s="28"/>
      <c r="R5" s="28"/>
      <c r="S5" s="3"/>
      <c r="T5" s="3"/>
      <c r="U5" s="3"/>
      <c r="V5" s="3"/>
    </row>
    <row r="6" spans="1:22" s="33" customFormat="1" ht="113.45" customHeight="1" x14ac:dyDescent="0.2">
      <c r="A6" s="31"/>
      <c r="B6" s="31"/>
      <c r="C6" s="31"/>
      <c r="D6" s="31"/>
      <c r="E6" s="31"/>
      <c r="F6" s="32" t="s">
        <v>31</v>
      </c>
      <c r="G6" s="32" t="s">
        <v>15</v>
      </c>
      <c r="H6" s="32" t="s">
        <v>14</v>
      </c>
      <c r="I6" s="32" t="s">
        <v>10</v>
      </c>
      <c r="J6" s="32" t="s">
        <v>9</v>
      </c>
      <c r="K6" s="32" t="s">
        <v>0</v>
      </c>
      <c r="L6" s="32" t="s">
        <v>2</v>
      </c>
      <c r="M6" s="32" t="s">
        <v>3</v>
      </c>
      <c r="N6" s="32" t="s">
        <v>6</v>
      </c>
      <c r="O6" s="32" t="s">
        <v>5</v>
      </c>
      <c r="P6" s="32" t="s">
        <v>4</v>
      </c>
      <c r="Q6" s="31"/>
      <c r="R6" s="32" t="s">
        <v>7</v>
      </c>
      <c r="S6" s="32" t="s">
        <v>17</v>
      </c>
      <c r="T6" s="31"/>
      <c r="U6" s="31"/>
      <c r="V6" s="31"/>
    </row>
    <row r="7" spans="1:22" s="2" customFormat="1" ht="51" customHeight="1" x14ac:dyDescent="0.2">
      <c r="A7" s="5"/>
      <c r="B7" s="11"/>
      <c r="C7" s="17" t="s">
        <v>1</v>
      </c>
      <c r="D7" s="5"/>
      <c r="E7" s="5"/>
      <c r="F7" s="23" t="s">
        <v>37</v>
      </c>
      <c r="G7" s="23">
        <f>IF(F7="0 to 4", 27, IF(F7="5 to 9", 29, IF(F7="10 or more", 33, "")))</f>
        <v>29</v>
      </c>
      <c r="H7" s="23">
        <v>37.5</v>
      </c>
      <c r="I7" s="23">
        <v>7</v>
      </c>
      <c r="J7" s="23">
        <v>11</v>
      </c>
      <c r="K7" s="24">
        <f>H7/37.5</f>
        <v>1</v>
      </c>
      <c r="L7" s="24">
        <f>G7*K7</f>
        <v>29</v>
      </c>
      <c r="M7" s="24">
        <f>L7*7.5</f>
        <v>217.5</v>
      </c>
      <c r="N7" s="24">
        <f>M7*J7/12</f>
        <v>199.375</v>
      </c>
      <c r="O7" s="24">
        <f>I7*7.5</f>
        <v>52.5</v>
      </c>
      <c r="P7" s="24">
        <f>I7*K7</f>
        <v>7</v>
      </c>
      <c r="Q7" s="29"/>
      <c r="R7" s="24">
        <f>N7+O7</f>
        <v>251.875</v>
      </c>
      <c r="S7" s="24">
        <f>R7/7.5</f>
        <v>33.583333333333336</v>
      </c>
      <c r="T7" s="5"/>
      <c r="U7" s="5"/>
      <c r="V7" s="5"/>
    </row>
    <row r="8" spans="1:22" x14ac:dyDescent="0.2">
      <c r="A8" s="3"/>
      <c r="B8" s="3"/>
      <c r="C8" s="3"/>
      <c r="D8" s="3"/>
      <c r="E8" s="3"/>
      <c r="F8" s="5"/>
      <c r="G8" s="4"/>
      <c r="H8" s="4"/>
      <c r="I8" s="4"/>
      <c r="J8" s="4"/>
      <c r="K8" s="4"/>
      <c r="L8" s="4"/>
      <c r="M8" s="4"/>
      <c r="N8" s="4"/>
      <c r="O8" s="4"/>
      <c r="P8" s="4"/>
      <c r="Q8" s="3"/>
      <c r="R8" s="3"/>
      <c r="S8" s="3"/>
      <c r="T8" s="3"/>
      <c r="U8" s="3"/>
      <c r="V8" s="3"/>
    </row>
    <row r="9" spans="1:22" ht="15.75" x14ac:dyDescent="0.2">
      <c r="A9" s="3"/>
      <c r="B9" s="3"/>
      <c r="C9" s="3"/>
      <c r="D9" s="3"/>
      <c r="E9" s="3"/>
      <c r="F9" s="5"/>
      <c r="G9" s="15"/>
      <c r="H9" s="16"/>
      <c r="I9" s="16"/>
      <c r="J9" s="16"/>
      <c r="K9" s="16"/>
      <c r="L9" s="16"/>
      <c r="M9" s="14"/>
      <c r="N9" s="14"/>
      <c r="O9" s="4"/>
      <c r="P9" s="4"/>
      <c r="Q9" s="3"/>
      <c r="R9" s="3"/>
      <c r="S9" s="3"/>
      <c r="T9" s="3"/>
      <c r="U9" s="3"/>
      <c r="V9" s="3"/>
    </row>
    <row r="10" spans="1:22" s="2" customFormat="1" ht="70.5" customHeight="1" x14ac:dyDescent="0.2">
      <c r="A10" s="5"/>
      <c r="B10" s="5"/>
      <c r="C10" s="5"/>
      <c r="D10" s="19"/>
      <c r="E10" s="5"/>
      <c r="F10" s="5"/>
      <c r="M10" s="7"/>
      <c r="N10" s="5"/>
      <c r="O10" s="7"/>
      <c r="P10" s="7"/>
      <c r="Q10" s="5"/>
      <c r="R10" s="5"/>
      <c r="S10" s="5"/>
      <c r="T10" s="5"/>
      <c r="U10" s="5"/>
      <c r="V10" s="5"/>
    </row>
    <row r="11" spans="1:22" s="2" customFormat="1" ht="38.25" customHeight="1" x14ac:dyDescent="0.2">
      <c r="A11" s="5"/>
      <c r="B11" s="5"/>
      <c r="C11" s="5"/>
      <c r="D11" s="5"/>
      <c r="E11" s="5"/>
      <c r="F11" s="5"/>
      <c r="M11" s="7"/>
      <c r="N11" s="5"/>
      <c r="O11" s="7"/>
      <c r="P11" s="7"/>
      <c r="Q11" s="5"/>
      <c r="R11" s="5"/>
      <c r="S11" s="5"/>
      <c r="T11" s="5"/>
      <c r="U11" s="5"/>
      <c r="V11" s="5"/>
    </row>
    <row r="12" spans="1:22" s="2" customFormat="1" ht="17.2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18"/>
      <c r="O12" s="7"/>
      <c r="P12" s="7"/>
      <c r="Q12" s="5"/>
      <c r="R12" s="5"/>
      <c r="S12" s="5"/>
      <c r="T12" s="5"/>
      <c r="U12" s="5"/>
      <c r="V12" s="5"/>
    </row>
    <row r="13" spans="1:22" s="2" customFormat="1" ht="17.25" customHeight="1" x14ac:dyDescent="0.2">
      <c r="A13" s="5"/>
      <c r="B13" s="5"/>
      <c r="C13" s="5"/>
      <c r="D13" s="5"/>
      <c r="E13" s="5"/>
      <c r="F13" s="5"/>
      <c r="G13" s="8"/>
      <c r="H13" s="7"/>
      <c r="I13" s="7"/>
      <c r="J13" s="7"/>
      <c r="K13" s="7"/>
      <c r="L13" s="7"/>
      <c r="M13" s="7"/>
      <c r="N13" s="69"/>
      <c r="O13" s="7"/>
      <c r="P13" s="7"/>
      <c r="Q13" s="5"/>
      <c r="R13" s="5"/>
      <c r="S13" s="5"/>
      <c r="T13" s="5"/>
      <c r="U13" s="5"/>
      <c r="V13" s="5"/>
    </row>
    <row r="14" spans="1:22" s="2" customFormat="1" ht="17.25" customHeight="1" x14ac:dyDescent="0.2">
      <c r="A14" s="5"/>
      <c r="B14" s="5"/>
      <c r="C14" s="5"/>
      <c r="D14" s="5"/>
      <c r="E14" s="5"/>
      <c r="F14" s="3"/>
      <c r="G14" s="5"/>
      <c r="H14" s="5"/>
      <c r="I14" s="5"/>
      <c r="J14" s="5"/>
      <c r="K14" s="5"/>
      <c r="L14" s="5"/>
      <c r="M14" s="7"/>
      <c r="N14" s="69"/>
      <c r="O14" s="7"/>
      <c r="P14" s="7"/>
      <c r="Q14" s="5"/>
      <c r="R14" s="5"/>
      <c r="S14" s="5"/>
      <c r="T14" s="5"/>
      <c r="U14" s="5"/>
      <c r="V14" s="5"/>
    </row>
    <row r="15" spans="1:22" x14ac:dyDescent="0.2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  <c r="O15" s="4"/>
      <c r="P15" s="4"/>
      <c r="Q15" s="3"/>
      <c r="R15" s="3"/>
      <c r="S15" s="3"/>
      <c r="T15" s="3"/>
      <c r="U15" s="3"/>
      <c r="V15" s="3"/>
    </row>
    <row r="16" spans="1:22" x14ac:dyDescent="0.2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  <c r="O16" s="4"/>
      <c r="P16" s="4"/>
      <c r="Q16" s="3"/>
      <c r="R16" s="3"/>
      <c r="S16" s="3"/>
      <c r="T16" s="3"/>
      <c r="U16" s="3"/>
      <c r="V16" s="3"/>
    </row>
    <row r="17" spans="1:22" x14ac:dyDescent="0.2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  <c r="O17" s="4"/>
      <c r="P17" s="4"/>
      <c r="Q17" s="3"/>
      <c r="R17" s="3"/>
      <c r="S17" s="3"/>
      <c r="T17" s="3"/>
      <c r="U17" s="3"/>
      <c r="V17" s="3"/>
    </row>
    <row r="18" spans="1:22" x14ac:dyDescent="0.2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  <c r="O18" s="4"/>
      <c r="P18" s="4"/>
      <c r="Q18" s="3"/>
      <c r="R18" s="3"/>
      <c r="S18" s="3"/>
      <c r="T18" s="3"/>
      <c r="U18" s="3"/>
      <c r="V18" s="3"/>
    </row>
    <row r="19" spans="1:22" x14ac:dyDescent="0.2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  <c r="O19" s="4"/>
      <c r="P19" s="4"/>
      <c r="Q19" s="3"/>
      <c r="R19" s="3"/>
      <c r="S19" s="3"/>
      <c r="T19" s="3"/>
      <c r="U19" s="3"/>
      <c r="V19" s="3"/>
    </row>
    <row r="20" spans="1:22" x14ac:dyDescent="0.2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  <c r="O20" s="4"/>
      <c r="P20" s="4"/>
      <c r="Q20" s="3"/>
      <c r="R20" s="3"/>
      <c r="S20" s="3"/>
      <c r="T20" s="3"/>
      <c r="U20" s="3"/>
      <c r="V20" s="3"/>
    </row>
    <row r="21" spans="1:22" x14ac:dyDescent="0.2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  <c r="O21" s="4"/>
      <c r="P21" s="4"/>
      <c r="Q21" s="3"/>
      <c r="R21" s="3"/>
      <c r="S21" s="3"/>
      <c r="T21" s="3"/>
      <c r="U21" s="3"/>
      <c r="V21" s="3"/>
    </row>
    <row r="22" spans="1:22" x14ac:dyDescent="0.2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  <c r="O22" s="4"/>
      <c r="P22" s="4"/>
      <c r="Q22" s="3"/>
      <c r="R22" s="3"/>
      <c r="S22" s="3"/>
      <c r="T22" s="3"/>
      <c r="U22" s="3"/>
      <c r="V22" s="3"/>
    </row>
    <row r="23" spans="1:22" x14ac:dyDescent="0.2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  <c r="O23" s="4"/>
      <c r="P23" s="4"/>
      <c r="Q23" s="3"/>
      <c r="R23" s="3"/>
      <c r="S23" s="3"/>
      <c r="T23" s="3"/>
      <c r="U23" s="3"/>
      <c r="V23" s="3"/>
    </row>
    <row r="24" spans="1:22" x14ac:dyDescent="0.2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  <c r="O24" s="4"/>
      <c r="P24" s="4"/>
      <c r="Q24" s="3"/>
      <c r="R24" s="3"/>
      <c r="S24" s="3"/>
      <c r="T24" s="3"/>
      <c r="U24" s="3"/>
      <c r="V24" s="3"/>
    </row>
    <row r="25" spans="1:22" x14ac:dyDescent="0.2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  <c r="O25" s="4"/>
      <c r="P25" s="4"/>
      <c r="Q25" s="3"/>
      <c r="R25" s="3"/>
      <c r="S25" s="3"/>
      <c r="T25" s="3"/>
      <c r="U25" s="3"/>
      <c r="V25" s="3"/>
    </row>
    <row r="26" spans="1:22" x14ac:dyDescent="0.2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  <c r="O26" s="4"/>
      <c r="P26" s="4"/>
      <c r="Q26" s="3"/>
      <c r="R26" s="3"/>
      <c r="S26" s="3"/>
      <c r="T26" s="3"/>
      <c r="U26" s="3"/>
      <c r="V26" s="3"/>
    </row>
    <row r="27" spans="1:22" x14ac:dyDescent="0.2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  <c r="O27" s="4"/>
      <c r="P27" s="4"/>
      <c r="Q27" s="3"/>
      <c r="R27" s="3"/>
      <c r="S27" s="3"/>
      <c r="T27" s="3"/>
      <c r="U27" s="3"/>
      <c r="V27" s="3"/>
    </row>
    <row r="28" spans="1:22" x14ac:dyDescent="0.2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  <c r="O28" s="4"/>
      <c r="P28" s="4"/>
      <c r="Q28" s="3"/>
      <c r="R28" s="3"/>
      <c r="S28" s="3"/>
      <c r="T28" s="3"/>
      <c r="U28" s="3"/>
      <c r="V28" s="3"/>
    </row>
    <row r="29" spans="1:22" x14ac:dyDescent="0.2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  <c r="O29" s="4"/>
      <c r="P29" s="4"/>
      <c r="Q29" s="3"/>
      <c r="R29" s="3"/>
      <c r="S29" s="3"/>
      <c r="T29" s="3"/>
      <c r="U29" s="3"/>
      <c r="V29" s="3"/>
    </row>
    <row r="30" spans="1:22" x14ac:dyDescent="0.2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  <c r="O30" s="4"/>
      <c r="P30" s="4"/>
      <c r="Q30" s="3"/>
      <c r="R30" s="3"/>
      <c r="S30" s="3"/>
      <c r="T30" s="3"/>
      <c r="U30" s="3"/>
      <c r="V30" s="3"/>
    </row>
    <row r="31" spans="1:22" x14ac:dyDescent="0.2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  <c r="O31" s="4"/>
      <c r="P31" s="4"/>
      <c r="Q31" s="3"/>
      <c r="R31" s="3"/>
      <c r="S31" s="3"/>
      <c r="T31" s="3"/>
      <c r="U31" s="3"/>
      <c r="V31" s="3"/>
    </row>
    <row r="32" spans="1:22" x14ac:dyDescent="0.2">
      <c r="A32" s="3"/>
      <c r="B32" s="3"/>
      <c r="C32" s="3"/>
      <c r="D32" s="3"/>
      <c r="E32" s="3"/>
      <c r="G32" s="4"/>
      <c r="H32" s="4"/>
      <c r="I32" s="4"/>
      <c r="J32" s="4"/>
      <c r="K32" s="4"/>
      <c r="L32" s="4"/>
      <c r="M32" s="4"/>
      <c r="N32" s="4"/>
      <c r="O32" s="4"/>
      <c r="P32" s="4"/>
      <c r="Q32" s="3"/>
      <c r="R32" s="3"/>
      <c r="S32" s="3"/>
      <c r="T32" s="3"/>
      <c r="U32" s="3"/>
      <c r="V32" s="3"/>
    </row>
    <row r="33" spans="1:22" x14ac:dyDescent="0.2">
      <c r="A33" s="3"/>
      <c r="B33" s="3"/>
      <c r="C33" s="3"/>
      <c r="D33" s="3"/>
      <c r="E33" s="3"/>
      <c r="G33" s="4"/>
      <c r="H33" s="4"/>
      <c r="I33" s="4"/>
      <c r="J33" s="4"/>
      <c r="K33" s="4"/>
      <c r="L33" s="4"/>
      <c r="M33" s="4"/>
      <c r="N33" s="4"/>
      <c r="O33" s="4"/>
      <c r="P33" s="4"/>
      <c r="Q33" s="3"/>
      <c r="R33" s="3"/>
      <c r="S33" s="3"/>
      <c r="T33" s="3"/>
      <c r="U33" s="3"/>
      <c r="V33" s="3"/>
    </row>
    <row r="34" spans="1:22" x14ac:dyDescent="0.2">
      <c r="A34" s="3"/>
      <c r="B34" s="3"/>
      <c r="C34" s="3"/>
      <c r="D34" s="3"/>
      <c r="E34" s="3"/>
      <c r="G34" s="4"/>
      <c r="H34" s="4"/>
      <c r="I34" s="4"/>
      <c r="J34" s="4"/>
      <c r="K34" s="4"/>
      <c r="L34" s="4"/>
      <c r="M34" s="4"/>
      <c r="N34" s="4"/>
      <c r="O34" s="4"/>
      <c r="P34" s="4"/>
      <c r="Q34" s="3"/>
      <c r="R34" s="3"/>
      <c r="S34" s="3"/>
      <c r="T34" s="3"/>
      <c r="U34" s="3"/>
      <c r="V34" s="3"/>
    </row>
    <row r="35" spans="1:22" x14ac:dyDescent="0.2">
      <c r="A35" s="3"/>
      <c r="B35" s="3"/>
      <c r="C35" s="3"/>
      <c r="D35" s="3"/>
      <c r="E35" s="3"/>
      <c r="G35" s="4"/>
      <c r="H35" s="4"/>
      <c r="I35" s="4"/>
      <c r="J35" s="4"/>
      <c r="K35" s="4"/>
      <c r="L35" s="4"/>
      <c r="M35" s="4"/>
      <c r="N35" s="4"/>
      <c r="O35" s="4"/>
      <c r="P35" s="4"/>
      <c r="Q35" s="3"/>
      <c r="R35" s="3"/>
      <c r="S35" s="3"/>
      <c r="T35" s="3"/>
      <c r="U35" s="3"/>
      <c r="V35" s="3"/>
    </row>
    <row r="36" spans="1:22" x14ac:dyDescent="0.2">
      <c r="A36" s="3"/>
      <c r="B36" s="3"/>
      <c r="C36" s="3"/>
      <c r="D36" s="3"/>
      <c r="E36" s="3"/>
      <c r="G36" s="4"/>
      <c r="H36" s="4"/>
      <c r="I36" s="4"/>
      <c r="J36" s="4"/>
      <c r="K36" s="4"/>
      <c r="L36" s="4"/>
      <c r="M36" s="4"/>
      <c r="N36" s="4"/>
      <c r="O36" s="4"/>
      <c r="P36" s="4"/>
      <c r="Q36" s="3"/>
      <c r="R36" s="3"/>
      <c r="S36" s="3"/>
      <c r="T36" s="3"/>
      <c r="U36" s="3"/>
      <c r="V36" s="3"/>
    </row>
    <row r="37" spans="1:22" x14ac:dyDescent="0.2">
      <c r="A37" s="3"/>
      <c r="B37" s="3"/>
      <c r="C37" s="3"/>
      <c r="D37" s="3"/>
      <c r="E37" s="3"/>
      <c r="G37" s="4"/>
      <c r="H37" s="4"/>
      <c r="I37" s="4"/>
      <c r="J37" s="4"/>
      <c r="K37" s="4"/>
      <c r="L37" s="4"/>
      <c r="M37" s="4"/>
      <c r="N37" s="4"/>
      <c r="O37" s="4"/>
      <c r="P37" s="4"/>
      <c r="Q37" s="3"/>
      <c r="R37" s="3"/>
      <c r="S37" s="3"/>
      <c r="T37" s="3"/>
      <c r="U37" s="3"/>
      <c r="V37" s="3"/>
    </row>
    <row r="38" spans="1:22" x14ac:dyDescent="0.2">
      <c r="B38" s="3"/>
      <c r="C38" s="3"/>
      <c r="D38" s="3"/>
      <c r="E38" s="3"/>
      <c r="G38" s="4"/>
      <c r="H38" s="4"/>
      <c r="I38" s="4"/>
      <c r="J38" s="4"/>
      <c r="K38" s="4"/>
      <c r="L38" s="4"/>
      <c r="M38" s="4"/>
      <c r="N38" s="4"/>
      <c r="O38" s="4"/>
      <c r="P38" s="4"/>
      <c r="Q38" s="3"/>
      <c r="R38" s="3"/>
      <c r="S38" s="3"/>
      <c r="T38" s="3"/>
      <c r="U38" s="3"/>
      <c r="V38" s="3"/>
    </row>
    <row r="39" spans="1:22" x14ac:dyDescent="0.2">
      <c r="B39" s="3"/>
      <c r="C39" s="3"/>
      <c r="D39" s="3"/>
      <c r="E39" s="3"/>
      <c r="G39" s="4"/>
      <c r="H39" s="4"/>
      <c r="I39" s="4"/>
      <c r="J39" s="4"/>
      <c r="K39" s="4"/>
      <c r="L39" s="4"/>
      <c r="M39" s="4"/>
      <c r="N39" s="4"/>
      <c r="O39" s="4"/>
      <c r="P39" s="4"/>
      <c r="Q39" s="3"/>
      <c r="R39" s="3"/>
      <c r="S39" s="3"/>
      <c r="T39" s="3"/>
      <c r="U39" s="3"/>
      <c r="V39" s="3"/>
    </row>
    <row r="40" spans="1:22" x14ac:dyDescent="0.2">
      <c r="B40" s="3"/>
      <c r="C40" s="3"/>
      <c r="D40" s="3"/>
      <c r="E40" s="3"/>
      <c r="G40" s="4"/>
      <c r="H40" s="4"/>
      <c r="I40" s="4"/>
      <c r="J40" s="4"/>
      <c r="K40" s="4"/>
      <c r="L40" s="4"/>
      <c r="M40" s="4"/>
      <c r="N40" s="4"/>
      <c r="O40" s="4"/>
      <c r="P40" s="4"/>
      <c r="Q40" s="3"/>
      <c r="R40" s="3"/>
      <c r="S40" s="3"/>
      <c r="T40" s="3"/>
      <c r="U40" s="3"/>
      <c r="V40" s="3"/>
    </row>
  </sheetData>
  <sheetProtection algorithmName="SHA-512" hashValue="8Z4X10UXeoGHPGsT28nPqLR5E+HpgE03pFKAlOg9znwhfL9hOtMwExS0atpOEwtvAEjShqFBP/UunRDuRqSYHA==" saltValue="W5Npry90mZvHVoxojf1AVA==" spinCount="100000" sheet="1" objects="1" scenarios="1" selectLockedCells="1"/>
  <protectedRanges>
    <protectedRange sqref="F7 H7 I7 J7" name="Range1"/>
  </protectedRanges>
  <mergeCells count="2">
    <mergeCell ref="G2:N2"/>
    <mergeCell ref="N13:N14"/>
  </mergeCells>
  <dataValidations count="4">
    <dataValidation type="decimal" allowBlank="1" showInputMessage="1" showErrorMessage="1" sqref="H7" xr:uid="{00000000-0002-0000-0100-000001000000}">
      <formula1>0</formula1>
      <formula2>37.5</formula2>
    </dataValidation>
    <dataValidation type="list" allowBlank="1" showInputMessage="1" showErrorMessage="1" sqref="I7" xr:uid="{00000000-0002-0000-0100-000002000000}">
      <formula1>"0, 1, 2, 3, 4, 5, 6, 7, 8, 9, 10"</formula1>
    </dataValidation>
    <dataValidation type="list" allowBlank="1" showInputMessage="1" showErrorMessage="1" sqref="J7" xr:uid="{00000000-0002-0000-0100-000003000000}">
      <formula1>"1, 2, 3, 4, 5, 6, 7, 8, 9, 10, 11"</formula1>
    </dataValidation>
    <dataValidation type="list" allowBlank="1" showInputMessage="1" showErrorMessage="1" sqref="F7" xr:uid="{DFAB141D-A868-466C-BFC4-98B0C527BC5D}">
      <formula1>"0 to 4,5 to 9,10 or more"</formula1>
    </dataValidation>
  </dataValidations>
  <pageMargins left="0.75" right="0.75" top="1" bottom="1" header="0.5" footer="0.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Page - How To Use</vt:lpstr>
      <vt:lpstr>AFC Whole Year</vt:lpstr>
      <vt:lpstr>AFC Partial Year</vt:lpstr>
    </vt:vector>
  </TitlesOfParts>
  <Company>St Helens &amp; Knowsley NHS Hospitals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Thomas Gerrard3</cp:lastModifiedBy>
  <cp:lastPrinted>2024-01-22T09:35:19Z</cp:lastPrinted>
  <dcterms:created xsi:type="dcterms:W3CDTF">2011-11-29T13:34:19Z</dcterms:created>
  <dcterms:modified xsi:type="dcterms:W3CDTF">2025-12-23T08:52:07Z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